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8125"/>
  <workbookPr autoCompressPictures="0"/>
  <bookViews>
    <workbookView xWindow="360" yWindow="100" windowWidth="26780" windowHeight="12020"/>
  </bookViews>
  <sheets>
    <sheet name="Sheet1" sheetId="1" r:id="rId1"/>
    <sheet name="Sheet2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6" i="1" l="1"/>
  <c r="O3" i="1"/>
  <c r="O4" i="1"/>
  <c r="O5" i="1"/>
  <c r="O15" i="1"/>
  <c r="N6" i="1"/>
  <c r="N5" i="1"/>
  <c r="N4" i="1"/>
  <c r="N3" i="1"/>
  <c r="I15" i="1"/>
  <c r="H6" i="1"/>
  <c r="B15" i="1"/>
  <c r="H9" i="1"/>
  <c r="H7" i="1"/>
  <c r="H3" i="1"/>
  <c r="H8" i="1"/>
  <c r="H4" i="1"/>
  <c r="H5" i="1"/>
  <c r="H15" i="1"/>
  <c r="N15" i="1"/>
</calcChain>
</file>

<file path=xl/sharedStrings.xml><?xml version="1.0" encoding="utf-8"?>
<sst xmlns="http://schemas.openxmlformats.org/spreadsheetml/2006/main" count="41" uniqueCount="29">
  <si>
    <t>Canastri</t>
  </si>
  <si>
    <t>Mortari</t>
  </si>
  <si>
    <t>Pannas</t>
  </si>
  <si>
    <t>Uinari</t>
  </si>
  <si>
    <t>Pultari</t>
  </si>
  <si>
    <t>Catili</t>
  </si>
  <si>
    <t>Inbratari</t>
  </si>
  <si>
    <t>Licuias</t>
  </si>
  <si>
    <t>Paraxidi</t>
  </si>
  <si>
    <t>Acitabli</t>
  </si>
  <si>
    <t>Atramatari</t>
  </si>
  <si>
    <t xml:space="preserve">Potters' Vessel Names </t>
  </si>
  <si>
    <t>Catinos</t>
  </si>
  <si>
    <t>Assumed General shape</t>
  </si>
  <si>
    <t>DishR?</t>
  </si>
  <si>
    <t>% Stamped Shapes</t>
  </si>
  <si>
    <t>Stamped Totals</t>
  </si>
  <si>
    <t>Summary of Shapes</t>
  </si>
  <si>
    <t>% Summary of Shapes</t>
  </si>
  <si>
    <t>Marichal Totals -Fig. 4</t>
  </si>
  <si>
    <t>Complete Graffiti Totals  - Fig. 4</t>
  </si>
  <si>
    <t xml:space="preserve">Dish </t>
  </si>
  <si>
    <t xml:space="preserve">Cup </t>
  </si>
  <si>
    <t>Decorated Bowls</t>
  </si>
  <si>
    <t>Decorated Bowl</t>
  </si>
  <si>
    <t>Summary Shapes</t>
  </si>
  <si>
    <t>Stamped Shapes-Fig. 4</t>
  </si>
  <si>
    <t>Dish R</t>
  </si>
  <si>
    <t>Datasheet 2  Potter's vessel names grouped into modern shapes (figures based on Marichal 1988, 250 and see Table 1, Table 3 and Figure 2).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</si>
</sst>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Font="1"/>
    <xf numFmtId="0" fontId="1" fillId="0" borderId="1" xfId="0" applyFont="1" applyBorder="1"/>
    <xf numFmtId="0" fontId="4" fillId="0" borderId="1" xfId="0" applyFont="1" applyBorder="1"/>
    <xf numFmtId="0" fontId="0" fillId="0" borderId="0" xfId="0"/>
    <xf numFmtId="0" fontId="1" fillId="0" borderId="0" xfId="0" applyFont="1" applyFill="1"/>
    <xf numFmtId="2" fontId="0" fillId="0" borderId="0" xfId="0" applyNumberFormat="1"/>
    <xf numFmtId="0" fontId="1" fillId="0" borderId="0" xfId="0" applyFont="1" applyAlignment="1">
      <alignment horizontal="center" vertical="top" textRotation="60" wrapText="1"/>
    </xf>
    <xf numFmtId="0" fontId="0" fillId="0" borderId="0" xfId="0" applyAlignment="1">
      <alignment textRotation="60" wrapText="1"/>
    </xf>
    <xf numFmtId="0" fontId="0" fillId="0" borderId="0" xfId="0" applyAlignment="1">
      <alignment textRotation="60"/>
    </xf>
    <xf numFmtId="0" fontId="1" fillId="0" borderId="0" xfId="0" applyFont="1" applyAlignment="1">
      <alignment textRotation="60"/>
    </xf>
    <xf numFmtId="2" fontId="1" fillId="0" borderId="0" xfId="0" applyNumberFormat="1" applyFont="1" applyAlignment="1">
      <alignment textRotation="60"/>
    </xf>
    <xf numFmtId="0" fontId="1" fillId="0" borderId="3" xfId="0" applyFont="1" applyBorder="1"/>
    <xf numFmtId="0" fontId="5" fillId="0" borderId="0" xfId="0" applyFont="1"/>
    <xf numFmtId="0" fontId="0" fillId="0" borderId="0" xfId="0" applyBorder="1"/>
    <xf numFmtId="2" fontId="1" fillId="0" borderId="2" xfId="0" applyNumberFormat="1" applyFont="1" applyBorder="1"/>
    <xf numFmtId="0" fontId="1" fillId="0" borderId="0" xfId="0" applyFont="1" applyBorder="1"/>
    <xf numFmtId="2" fontId="1" fillId="0" borderId="1" xfId="0" applyNumberFormat="1" applyFont="1" applyBorder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zoomScale="75" zoomScaleNormal="75" zoomScalePageLayoutView="75" workbookViewId="0"/>
  </sheetViews>
  <sheetFormatPr baseColWidth="10" defaultColWidth="8.83203125" defaultRowHeight="14" x14ac:dyDescent="0"/>
  <cols>
    <col min="1" max="1" width="15.1640625" customWidth="1"/>
    <col min="2" max="2" width="15.83203125" customWidth="1"/>
    <col min="3" max="3" width="3.1640625" style="1" customWidth="1"/>
    <col min="4" max="4" width="22.5" customWidth="1"/>
    <col min="5" max="5" width="3.5" customWidth="1"/>
    <col min="6" max="6" width="3.6640625" customWidth="1"/>
    <col min="7" max="7" width="13" customWidth="1"/>
    <col min="8" max="8" width="13" style="9" customWidth="1"/>
    <col min="9" max="9" width="10" customWidth="1"/>
    <col min="10" max="10" width="3.83203125" customWidth="1"/>
    <col min="11" max="11" width="15.5" customWidth="1"/>
    <col min="12" max="12" width="3.5" customWidth="1"/>
    <col min="13" max="13" width="15.5" customWidth="1"/>
    <col min="14" max="14" width="12.33203125" style="9" customWidth="1"/>
    <col min="15" max="15" width="12.5" customWidth="1"/>
  </cols>
  <sheetData>
    <row r="1" spans="1:15" ht="18">
      <c r="A1" s="16" t="s">
        <v>28</v>
      </c>
    </row>
    <row r="2" spans="1:15" s="12" customFormat="1" ht="109">
      <c r="A2" s="10" t="s">
        <v>11</v>
      </c>
      <c r="B2" s="10" t="s">
        <v>19</v>
      </c>
      <c r="C2" s="10"/>
      <c r="D2" s="10" t="s">
        <v>20</v>
      </c>
      <c r="E2" s="11"/>
      <c r="F2" s="13"/>
      <c r="G2" s="13" t="s">
        <v>26</v>
      </c>
      <c r="H2" s="14" t="s">
        <v>15</v>
      </c>
      <c r="I2" s="13" t="s">
        <v>16</v>
      </c>
      <c r="K2" s="13" t="s">
        <v>13</v>
      </c>
      <c r="M2" s="13" t="s">
        <v>25</v>
      </c>
      <c r="N2" s="14" t="s">
        <v>18</v>
      </c>
      <c r="O2" s="13" t="s">
        <v>17</v>
      </c>
    </row>
    <row r="3" spans="1:15">
      <c r="A3" s="8" t="s">
        <v>0</v>
      </c>
      <c r="B3">
        <v>8395</v>
      </c>
      <c r="D3" s="3">
        <v>6275</v>
      </c>
      <c r="F3" s="9"/>
      <c r="G3" s="8" t="s">
        <v>0</v>
      </c>
      <c r="H3" s="21">
        <f>SUM(I3/$I$15)*100</f>
        <v>1.120474723585092</v>
      </c>
      <c r="I3" s="7">
        <v>8395</v>
      </c>
      <c r="K3" s="7" t="s">
        <v>27</v>
      </c>
      <c r="M3" s="7" t="s">
        <v>14</v>
      </c>
      <c r="N3" s="21">
        <f>SUM(O3/O15)*100</f>
        <v>1.120474723585092</v>
      </c>
      <c r="O3" s="9">
        <f>SUM(I3)</f>
        <v>8395</v>
      </c>
    </row>
    <row r="4" spans="1:15">
      <c r="A4" s="8" t="s">
        <v>1</v>
      </c>
      <c r="B4">
        <v>16103</v>
      </c>
      <c r="D4" s="3">
        <v>6273</v>
      </c>
      <c r="F4" s="9"/>
      <c r="G4" s="8" t="s">
        <v>5</v>
      </c>
      <c r="H4" s="21">
        <f t="shared" ref="H4:H9" si="0">SUM(I4/$I$15)*100</f>
        <v>26.673571478145735</v>
      </c>
      <c r="I4" s="7">
        <v>199848</v>
      </c>
      <c r="K4" s="7" t="s">
        <v>21</v>
      </c>
      <c r="M4" s="7" t="s">
        <v>21</v>
      </c>
      <c r="N4" s="21">
        <f>SUM(O4/O15)*100</f>
        <v>27.230805780822067</v>
      </c>
      <c r="O4" s="9">
        <f>SUM(I4:I5)</f>
        <v>204023</v>
      </c>
    </row>
    <row r="5" spans="1:15">
      <c r="A5" s="8" t="s">
        <v>2</v>
      </c>
      <c r="B5">
        <v>42424</v>
      </c>
      <c r="D5" s="4">
        <v>13375</v>
      </c>
      <c r="F5" s="9"/>
      <c r="G5" s="8" t="s">
        <v>12</v>
      </c>
      <c r="H5" s="21">
        <f t="shared" si="0"/>
        <v>0.55723430267632634</v>
      </c>
      <c r="I5" s="7">
        <v>4175</v>
      </c>
      <c r="K5" s="7" t="s">
        <v>21</v>
      </c>
      <c r="M5" s="7" t="s">
        <v>22</v>
      </c>
      <c r="N5" s="21">
        <f>SUM(O5/O15)*100</f>
        <v>65.986418164637044</v>
      </c>
      <c r="O5" s="9">
        <f>SUM(I6:I8)</f>
        <v>494394</v>
      </c>
    </row>
    <row r="6" spans="1:15">
      <c r="A6" s="8" t="s">
        <v>3</v>
      </c>
      <c r="B6">
        <v>4415</v>
      </c>
      <c r="D6" s="3">
        <v>1515</v>
      </c>
      <c r="F6" s="9"/>
      <c r="G6" s="8" t="s">
        <v>9</v>
      </c>
      <c r="H6" s="21">
        <f t="shared" si="0"/>
        <v>28.355551521816892</v>
      </c>
      <c r="I6" s="7">
        <v>212450</v>
      </c>
      <c r="K6" s="7" t="s">
        <v>22</v>
      </c>
      <c r="M6" s="7" t="s">
        <v>23</v>
      </c>
      <c r="N6" s="21">
        <f>SUM(O6/O15)*100</f>
        <v>5.6623013309558008</v>
      </c>
      <c r="O6" s="9">
        <f>SUM(I9)</f>
        <v>42424</v>
      </c>
    </row>
    <row r="7" spans="1:15">
      <c r="A7" s="8" t="s">
        <v>4</v>
      </c>
      <c r="B7">
        <v>2450</v>
      </c>
      <c r="D7" s="4">
        <v>700</v>
      </c>
      <c r="F7" s="9"/>
      <c r="G7" s="8" t="s">
        <v>7</v>
      </c>
      <c r="H7" s="21">
        <f t="shared" si="0"/>
        <v>14.907719330090918</v>
      </c>
      <c r="I7" s="7">
        <v>111694</v>
      </c>
      <c r="K7" s="7" t="s">
        <v>22</v>
      </c>
    </row>
    <row r="8" spans="1:15">
      <c r="A8" s="8" t="s">
        <v>5</v>
      </c>
      <c r="B8">
        <v>199848</v>
      </c>
      <c r="D8" s="3">
        <v>77665</v>
      </c>
      <c r="F8" s="9"/>
      <c r="G8" s="8" t="s">
        <v>8</v>
      </c>
      <c r="H8" s="21">
        <f t="shared" si="0"/>
        <v>22.723147312729232</v>
      </c>
      <c r="I8" s="7">
        <v>170250</v>
      </c>
      <c r="K8" s="7" t="s">
        <v>22</v>
      </c>
    </row>
    <row r="9" spans="1:15">
      <c r="A9" s="8" t="s">
        <v>6</v>
      </c>
      <c r="D9" s="4">
        <v>165</v>
      </c>
      <c r="F9" s="9"/>
      <c r="G9" s="8" t="s">
        <v>2</v>
      </c>
      <c r="H9" s="21">
        <f t="shared" si="0"/>
        <v>5.6623013309558008</v>
      </c>
      <c r="I9" s="7">
        <v>42424</v>
      </c>
      <c r="K9" s="7" t="s">
        <v>24</v>
      </c>
    </row>
    <row r="10" spans="1:15">
      <c r="A10" s="8" t="s">
        <v>7</v>
      </c>
      <c r="B10">
        <v>111694</v>
      </c>
      <c r="D10" s="3">
        <v>65000</v>
      </c>
      <c r="F10" s="9"/>
      <c r="K10" s="7"/>
    </row>
    <row r="11" spans="1:15">
      <c r="A11" s="8" t="s">
        <v>8</v>
      </c>
      <c r="B11">
        <v>170250</v>
      </c>
      <c r="D11" s="3">
        <v>67930</v>
      </c>
      <c r="F11" s="9"/>
      <c r="K11" s="7"/>
    </row>
    <row r="12" spans="1:15">
      <c r="A12" s="8" t="s">
        <v>9</v>
      </c>
      <c r="B12">
        <v>212450</v>
      </c>
      <c r="D12" s="3">
        <v>113550</v>
      </c>
      <c r="F12" s="9"/>
      <c r="K12" s="7"/>
    </row>
    <row r="13" spans="1:15">
      <c r="A13" s="8" t="s">
        <v>10</v>
      </c>
      <c r="B13">
        <v>1505</v>
      </c>
      <c r="D13" s="4">
        <v>1030</v>
      </c>
      <c r="F13" s="9"/>
    </row>
    <row r="14" spans="1:15" ht="15" thickBot="1">
      <c r="A14" s="8" t="s">
        <v>12</v>
      </c>
      <c r="B14">
        <v>4175</v>
      </c>
      <c r="D14" s="2"/>
      <c r="F14" s="9"/>
      <c r="K14" s="7"/>
      <c r="L14" s="7"/>
    </row>
    <row r="15" spans="1:15" ht="15" thickBot="1">
      <c r="B15" s="5">
        <f>SUM(B3:B14)</f>
        <v>773709</v>
      </c>
      <c r="D15" s="6">
        <v>353478</v>
      </c>
      <c r="F15" s="17"/>
      <c r="H15" s="18">
        <f>SUM(H3:H14)</f>
        <v>99.999999999999986</v>
      </c>
      <c r="I15" s="15">
        <f>SUM(I3:I14)</f>
        <v>749236</v>
      </c>
      <c r="K15" s="19"/>
      <c r="N15" s="18">
        <f>SUM(N3:N14)</f>
        <v>100</v>
      </c>
      <c r="O15" s="20">
        <f>SUM(O3:O13)</f>
        <v>749236</v>
      </c>
    </row>
  </sheetData>
  <pageMargins left="0.7" right="0.7" top="0.75" bottom="0.75" header="0.3" footer="0.3"/>
  <pageSetup paperSize="9" orientation="portrait" verticalDpi="30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</dc:creator>
  <cp:lastModifiedBy>Sarah Colley</cp:lastModifiedBy>
  <dcterms:created xsi:type="dcterms:W3CDTF">2016-11-25T14:19:14Z</dcterms:created>
  <dcterms:modified xsi:type="dcterms:W3CDTF">2017-04-25T14:31:11Z</dcterms:modified>
</cp:coreProperties>
</file>